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. Processos de Licitação\2024\1. Licitações\0008-2024 - Aberto Eletrônico\5. Planilhas\"/>
    </mc:Choice>
  </mc:AlternateContent>
  <xr:revisionPtr revIDLastSave="0" documentId="8_{C0AAFC80-B3B8-434F-A73F-98F048C4AB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ILHA DE PREÇ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7" i="1" s="1"/>
  <c r="C9" i="1" l="1"/>
  <c r="F6" i="1"/>
  <c r="G6" i="1" s="1"/>
  <c r="F7" i="1"/>
  <c r="G7" i="1" s="1"/>
  <c r="F8" i="1"/>
  <c r="G8" i="1" s="1"/>
  <c r="F5" i="1"/>
  <c r="G5" i="1" s="1"/>
  <c r="G9" i="1" l="1"/>
  <c r="F9" i="1"/>
  <c r="G12" i="1" l="1"/>
  <c r="G19" i="1"/>
  <c r="G13" i="1"/>
</calcChain>
</file>

<file path=xl/sharedStrings.xml><?xml version="1.0" encoding="utf-8"?>
<sst xmlns="http://schemas.openxmlformats.org/spreadsheetml/2006/main" count="30" uniqueCount="29">
  <si>
    <t>ESTIMATIVA DE TRANSAÇÕES</t>
  </si>
  <si>
    <t>(SEM TAXA)</t>
  </si>
  <si>
    <t>(FEE)</t>
  </si>
  <si>
    <t>Passagem Aérea</t>
  </si>
  <si>
    <t> </t>
  </si>
  <si>
    <t>Hospedagem</t>
  </si>
  <si>
    <t>Locação de Veículos</t>
  </si>
  <si>
    <t>Demais Serviços</t>
  </si>
  <si>
    <t>Total</t>
  </si>
  <si>
    <t>ESTIMATIVA 
DE DESPESA</t>
  </si>
  <si>
    <t>contrato anterior</t>
  </si>
  <si>
    <t>diferença da atual</t>
  </si>
  <si>
    <t>GRUPO DE SERVIÇO</t>
  </si>
  <si>
    <t>razão fee sobre vlr tot</t>
  </si>
  <si>
    <t>INCLUIR MÃO DE OBRA</t>
  </si>
  <si>
    <t>FUNÇÃO</t>
  </si>
  <si>
    <t>QUANTIDADE</t>
  </si>
  <si>
    <t>VALOR MENSAL</t>
  </si>
  <si>
    <t>DURAÇÃO
EM MESES</t>
  </si>
  <si>
    <t>VALOR FINAL</t>
  </si>
  <si>
    <t>ACRÉSCIMOS</t>
  </si>
  <si>
    <t>VALOR TOTAL DA MÃO DE OBRA &gt;&gt;</t>
  </si>
  <si>
    <t>VALOR REFERENCIAL TOTAL &gt;</t>
  </si>
  <si>
    <t>EMISSOR DE VIAGENS</t>
  </si>
  <si>
    <t xml:space="preserve">ESTIMATIVA DE DESPESA </t>
  </si>
  <si>
    <t>TAXA POR
 TRANSAÇÃO (FEE)</t>
  </si>
  <si>
    <t>ESTIMATIVA DE DESPESA TAXA FEE</t>
  </si>
  <si>
    <t>PLANILHA DE PREÇOS - SERVIÇOS DE VIAGENS CORPORATIVAS</t>
  </si>
  <si>
    <t>PLANILHA DE PREÇOS - MÃO DE OBRA DEDICAÇÃO EXCLUSIVA (PRESENCIAL)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</si>
</sst>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43" fontId="0" fillId="0" borderId="0" xfId="3" applyFont="1" applyAlignment="1">
      <alignment vertical="center"/>
    </xf>
    <xf numFmtId="10" fontId="0" fillId="0" borderId="0" xfId="2" applyNumberFormat="1" applyFont="1" applyAlignment="1">
      <alignment vertical="center"/>
    </xf>
    <xf numFmtId="44" fontId="2" fillId="2" borderId="1" xfId="1" applyFont="1" applyFill="1" applyBorder="1" applyAlignment="1">
      <alignment vertical="center" wrapText="1"/>
    </xf>
    <xf numFmtId="4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3" applyFont="1" applyBorder="1" applyAlignment="1">
      <alignment vertical="center"/>
    </xf>
    <xf numFmtId="43" fontId="2" fillId="0" borderId="1" xfId="3" applyFont="1" applyBorder="1" applyAlignment="1">
      <alignment vertical="center" wrapText="1"/>
    </xf>
    <xf numFmtId="8" fontId="0" fillId="0" borderId="0" xfId="0" applyNumberForma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0" fontId="4" fillId="4" borderId="1" xfId="2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8" fontId="3" fillId="4" borderId="1" xfId="0" applyNumberFormat="1" applyFont="1" applyFill="1" applyBorder="1" applyAlignment="1">
      <alignment vertical="center" wrapText="1"/>
    </xf>
    <xf numFmtId="44" fontId="3" fillId="4" borderId="1" xfId="1" applyFont="1" applyFill="1" applyBorder="1" applyAlignment="1">
      <alignment vertical="center" wrapText="1"/>
    </xf>
    <xf numFmtId="44" fontId="3" fillId="4" borderId="1" xfId="0" applyNumberFormat="1" applyFont="1" applyFill="1" applyBorder="1" applyAlignment="1">
      <alignment vertical="center" wrapText="1"/>
    </xf>
    <xf numFmtId="8" fontId="5" fillId="4" borderId="4" xfId="0" applyNumberFormat="1" applyFont="1" applyFill="1" applyBorder="1" applyAlignment="1">
      <alignment vertical="center"/>
    </xf>
    <xf numFmtId="43" fontId="5" fillId="4" borderId="1" xfId="2" applyNumberFormat="1" applyFont="1" applyFill="1" applyBorder="1" applyAlignment="1">
      <alignment vertical="center"/>
    </xf>
    <xf numFmtId="8" fontId="8" fillId="4" borderId="1" xfId="1" applyNumberFormat="1" applyFont="1" applyFill="1" applyBorder="1" applyAlignment="1">
      <alignment vertical="center" wrapText="1"/>
    </xf>
    <xf numFmtId="43" fontId="0" fillId="2" borderId="1" xfId="3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showGridLines="0" tabSelected="1" zoomScale="120" zoomScaleNormal="120" workbookViewId="0">
      <selection sqref="A1:XFD1048576"/>
    </sheetView>
  </sheetViews>
  <sheetFormatPr defaultColWidth="9.109375" defaultRowHeight="14.4" x14ac:dyDescent="0.3"/>
  <cols>
    <col min="1" max="1" width="2" style="1" customWidth="1"/>
    <col min="2" max="2" width="26.109375" style="1" customWidth="1"/>
    <col min="3" max="6" width="17.88671875" style="1" customWidth="1"/>
    <col min="7" max="7" width="18" style="1" customWidth="1"/>
    <col min="8" max="8" width="4" style="1" customWidth="1"/>
    <col min="9" max="10" width="16.88671875" style="1" customWidth="1"/>
    <col min="11" max="11" width="15" style="1" customWidth="1"/>
    <col min="12" max="16384" width="9.109375" style="1"/>
  </cols>
  <sheetData>
    <row r="1" spans="2:10" ht="11.25" customHeight="1" x14ac:dyDescent="0.3"/>
    <row r="2" spans="2:10" ht="36.75" customHeight="1" x14ac:dyDescent="0.3">
      <c r="B2" s="32" t="s">
        <v>27</v>
      </c>
      <c r="C2" s="32"/>
      <c r="D2" s="32"/>
      <c r="E2" s="32"/>
      <c r="F2" s="32"/>
      <c r="G2" s="32"/>
      <c r="J2" s="4"/>
    </row>
    <row r="3" spans="2:10" s="2" customFormat="1" x14ac:dyDescent="0.3">
      <c r="B3" s="33" t="s">
        <v>12</v>
      </c>
      <c r="C3" s="33" t="s">
        <v>9</v>
      </c>
      <c r="D3" s="33" t="s">
        <v>0</v>
      </c>
      <c r="E3" s="33" t="s">
        <v>25</v>
      </c>
      <c r="F3" s="33" t="s">
        <v>26</v>
      </c>
      <c r="G3" s="33" t="s">
        <v>24</v>
      </c>
      <c r="I3" s="1"/>
      <c r="J3" s="4"/>
    </row>
    <row r="4" spans="2:10" s="2" customFormat="1" ht="15" customHeight="1" x14ac:dyDescent="0.3">
      <c r="B4" s="33"/>
      <c r="C4" s="33" t="s">
        <v>1</v>
      </c>
      <c r="D4" s="33"/>
      <c r="E4" s="33" t="s">
        <v>2</v>
      </c>
      <c r="F4" s="33"/>
      <c r="G4" s="33"/>
      <c r="I4" s="1"/>
      <c r="J4" s="4"/>
    </row>
    <row r="5" spans="2:10" x14ac:dyDescent="0.3">
      <c r="B5" s="3" t="s">
        <v>3</v>
      </c>
      <c r="C5" s="11">
        <v>1200000</v>
      </c>
      <c r="D5" s="24">
        <v>800</v>
      </c>
      <c r="E5" s="6"/>
      <c r="F5" s="11">
        <f>D5*E5</f>
        <v>0</v>
      </c>
      <c r="G5" s="11">
        <f>C5+F5</f>
        <v>1200000</v>
      </c>
      <c r="J5" s="4"/>
    </row>
    <row r="6" spans="2:10" x14ac:dyDescent="0.3">
      <c r="B6" s="3" t="s">
        <v>5</v>
      </c>
      <c r="C6" s="11">
        <v>980000</v>
      </c>
      <c r="D6" s="24">
        <v>800</v>
      </c>
      <c r="E6" s="6"/>
      <c r="F6" s="11">
        <f t="shared" ref="F6:F8" si="0">D6*E6</f>
        <v>0</v>
      </c>
      <c r="G6" s="11">
        <f t="shared" ref="G6:G8" si="1">C6+F6</f>
        <v>980000</v>
      </c>
      <c r="J6" s="4"/>
    </row>
    <row r="7" spans="2:10" x14ac:dyDescent="0.3">
      <c r="B7" s="3" t="s">
        <v>6</v>
      </c>
      <c r="C7" s="11">
        <v>60000</v>
      </c>
      <c r="D7" s="24">
        <v>40</v>
      </c>
      <c r="E7" s="6"/>
      <c r="F7" s="11">
        <f t="shared" si="0"/>
        <v>0</v>
      </c>
      <c r="G7" s="11">
        <f t="shared" si="1"/>
        <v>60000</v>
      </c>
      <c r="J7" s="4"/>
    </row>
    <row r="8" spans="2:10" x14ac:dyDescent="0.3">
      <c r="B8" s="3" t="s">
        <v>7</v>
      </c>
      <c r="C8" s="11">
        <v>200000</v>
      </c>
      <c r="D8" s="24">
        <v>100</v>
      </c>
      <c r="E8" s="6"/>
      <c r="F8" s="11">
        <f t="shared" si="0"/>
        <v>0</v>
      </c>
      <c r="G8" s="11">
        <f t="shared" si="1"/>
        <v>200000</v>
      </c>
      <c r="J8" s="4"/>
    </row>
    <row r="9" spans="2:10" ht="18" customHeight="1" x14ac:dyDescent="0.3">
      <c r="B9" s="16" t="s">
        <v>8</v>
      </c>
      <c r="C9" s="17">
        <f>SUM(C5:C8)</f>
        <v>2440000</v>
      </c>
      <c r="D9" s="16" t="s">
        <v>4</v>
      </c>
      <c r="E9" s="18" t="s">
        <v>4</v>
      </c>
      <c r="F9" s="19">
        <f>SUM(F5:F8)</f>
        <v>0</v>
      </c>
      <c r="G9" s="22">
        <f>SUM(G5:G8)</f>
        <v>2440000</v>
      </c>
      <c r="J9" s="4"/>
    </row>
    <row r="10" spans="2:10" x14ac:dyDescent="0.3">
      <c r="F10" s="7"/>
      <c r="J10" s="4"/>
    </row>
    <row r="11" spans="2:10" hidden="1" x14ac:dyDescent="0.3">
      <c r="B11" s="31" t="s">
        <v>14</v>
      </c>
      <c r="C11" s="31"/>
      <c r="F11" s="1" t="s">
        <v>10</v>
      </c>
      <c r="G11" s="4">
        <v>1814230</v>
      </c>
      <c r="J11" s="4"/>
    </row>
    <row r="12" spans="2:10" hidden="1" x14ac:dyDescent="0.3">
      <c r="B12" s="31"/>
      <c r="C12" s="31"/>
      <c r="F12" s="1" t="s">
        <v>11</v>
      </c>
      <c r="G12" s="5">
        <f>(G9/G11)-1</f>
        <v>0.34492319055467058</v>
      </c>
      <c r="J12" s="4"/>
    </row>
    <row r="13" spans="2:10" hidden="1" x14ac:dyDescent="0.3">
      <c r="B13" s="31"/>
      <c r="C13" s="31"/>
      <c r="F13" s="1" t="s">
        <v>13</v>
      </c>
      <c r="G13" s="5">
        <f>F9/G9</f>
        <v>0</v>
      </c>
      <c r="J13" s="4"/>
    </row>
    <row r="14" spans="2:10" ht="31.5" customHeight="1" x14ac:dyDescent="0.3">
      <c r="B14" s="25" t="s">
        <v>28</v>
      </c>
      <c r="C14" s="26"/>
      <c r="D14" s="26"/>
      <c r="E14" s="26"/>
      <c r="F14" s="26"/>
      <c r="G14" s="27"/>
      <c r="J14" s="4"/>
    </row>
    <row r="15" spans="2:10" ht="30.75" customHeight="1" x14ac:dyDescent="0.3">
      <c r="B15" s="13" t="s">
        <v>15</v>
      </c>
      <c r="C15" s="13" t="s">
        <v>16</v>
      </c>
      <c r="D15" s="13" t="s">
        <v>17</v>
      </c>
      <c r="E15" s="14" t="s">
        <v>20</v>
      </c>
      <c r="F15" s="14" t="s">
        <v>18</v>
      </c>
      <c r="G15" s="15" t="s">
        <v>19</v>
      </c>
      <c r="J15" s="4"/>
    </row>
    <row r="16" spans="2:10" ht="19.5" customHeight="1" x14ac:dyDescent="0.3">
      <c r="B16" s="8" t="s">
        <v>23</v>
      </c>
      <c r="C16" s="9">
        <v>1</v>
      </c>
      <c r="D16" s="23"/>
      <c r="E16" s="10">
        <v>0</v>
      </c>
      <c r="F16" s="9">
        <v>12</v>
      </c>
      <c r="G16" s="10">
        <f>C16*(D16+E16)*F16</f>
        <v>0</v>
      </c>
      <c r="J16" s="4"/>
    </row>
    <row r="17" spans="2:11" ht="20.25" customHeight="1" x14ac:dyDescent="0.3">
      <c r="B17" s="28" t="s">
        <v>21</v>
      </c>
      <c r="C17" s="29"/>
      <c r="D17" s="29"/>
      <c r="E17" s="29"/>
      <c r="F17" s="30"/>
      <c r="G17" s="21">
        <f>SUM(G16:G16)</f>
        <v>0</v>
      </c>
    </row>
    <row r="18" spans="2:11" x14ac:dyDescent="0.3">
      <c r="K18" s="12"/>
    </row>
    <row r="19" spans="2:11" ht="18.75" customHeight="1" x14ac:dyDescent="0.3">
      <c r="B19" s="28" t="s">
        <v>22</v>
      </c>
      <c r="C19" s="29"/>
      <c r="D19" s="29"/>
      <c r="E19" s="29"/>
      <c r="F19" s="29"/>
      <c r="G19" s="20">
        <f>SUM(G9+G17)</f>
        <v>2440000</v>
      </c>
      <c r="K19" s="12"/>
    </row>
  </sheetData>
  <mergeCells count="11">
    <mergeCell ref="B14:G14"/>
    <mergeCell ref="B19:F19"/>
    <mergeCell ref="B17:F17"/>
    <mergeCell ref="B11:C13"/>
    <mergeCell ref="B2:G2"/>
    <mergeCell ref="G3:G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PREÇOS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Rodrigues Piva</dc:creator>
  <cp:lastModifiedBy>Antonio Cesar Conceicao Rego</cp:lastModifiedBy>
  <dcterms:created xsi:type="dcterms:W3CDTF">2018-10-31T13:17:48Z</dcterms:created>
  <dcterms:modified xsi:type="dcterms:W3CDTF">2024-03-14T12:20:13Z</dcterms:modified>
</cp:coreProperties>
</file>